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ichaeljohnson/Dropbox/WHO Model 2015-16/Model files/Input files/Input data/"/>
    </mc:Choice>
  </mc:AlternateContent>
  <bookViews>
    <workbookView xWindow="1440" yWindow="2180" windowWidth="27360" windowHeight="147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1" l="1"/>
  <c r="B10" i="1"/>
  <c r="C9" i="1"/>
  <c r="B9" i="1"/>
  <c r="C8" i="1"/>
  <c r="B8" i="1"/>
  <c r="C7" i="1"/>
  <c r="B7" i="1"/>
  <c r="C6" i="1"/>
  <c r="B6" i="1"/>
  <c r="C5" i="1"/>
  <c r="B5" i="1"/>
  <c r="C4" i="1"/>
  <c r="B4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<sst xmlns="http://schemas.openxmlformats.org/spreadsheetml/2006/main" count="13" uniqueCount="12">
  <si>
    <t>Brant, S., Pennise, D., Charron, D., 2011. Monitoring and Evaluation of the G3300 Cookstove in South India. Berkeley Air Monitoring Group.</t>
  </si>
  <si>
    <t>stdev</t>
  </si>
  <si>
    <t>min</t>
  </si>
  <si>
    <t>max</t>
  </si>
  <si>
    <t>Brant, S., Johnson, M., Pennise, D., Charron, D., 2010. Controlled Cooking Test Evaluation of the B1200 and G3300 Cookstoves in Tamil Nadu, South India. Berkeley Air Monitoring Group and Sri Ramachandra University, Department of Environmental Health Engineering.</t>
  </si>
  <si>
    <t>mean</t>
  </si>
  <si>
    <t>N</t>
  </si>
  <si>
    <t>geomean</t>
  </si>
  <si>
    <t>median</t>
  </si>
  <si>
    <t>Ventilation (ACH)</t>
  </si>
  <si>
    <t>Brant, S., Pennise, D., Charron, D., 2009. Monitoring and Evaluation of the B1100 and S2100 Cookstoves in South India.</t>
  </si>
  <si>
    <t>Kitchen volume (m^3)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</si>
</sst>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 applyAlignment="1">
      <alignment horizontal="left"/>
    </xf>
    <xf numFmtId="165" fontId="0" fillId="0" borderId="0" xfId="0" applyNumberFormat="1"/>
    <xf numFmtId="1" fontId="0" fillId="0" borderId="0" xfId="0" applyNumberFormat="1"/>
    <xf numFmtId="1" fontId="0" fillId="0" borderId="0" xfId="0" applyNumberFormat="1" applyBorder="1"/>
    <xf numFmtId="0" fontId="2" fillId="0" borderId="0" xfId="0" applyFont="1" applyAlignment="1">
      <alignment horizontal="left" vertical="center"/>
    </xf>
    <xf numFmtId="0" fontId="5" fillId="0" borderId="0" xfId="0" applyFont="1"/>
    <xf numFmtId="165" fontId="6" fillId="0" borderId="0" xfId="1" applyNumberFormat="1" applyFont="1" applyFill="1" applyBorder="1"/>
    <xf numFmtId="165" fontId="0" fillId="0" borderId="0" xfId="0" applyNumberFormat="1" applyFont="1" applyFill="1" applyBorder="1"/>
    <xf numFmtId="1" fontId="6" fillId="0" borderId="0" xfId="1" applyNumberFormat="1" applyFont="1" applyFill="1" applyBorder="1"/>
  </cellXfs>
  <cellStyles count="4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Normal" xfId="0" builtinId="0"/>
    <cellStyle name="Output" xfId="1" builtinId="2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201081</xdr:rowOff>
    </xdr:from>
    <xdr:to>
      <xdr:col>9</xdr:col>
      <xdr:colOff>0</xdr:colOff>
      <xdr:row>14</xdr:row>
      <xdr:rowOff>0</xdr:rowOff>
    </xdr:to>
    <xdr:sp macro="" textlink="">
      <xdr:nvSpPr>
        <xdr:cNvPr id="2" name="TextBox 1"/>
        <xdr:cNvSpPr txBox="1"/>
      </xdr:nvSpPr>
      <xdr:spPr>
        <a:xfrm>
          <a:off x="5535084" y="603248"/>
          <a:ext cx="3301999" cy="22119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r>
            <a:rPr lang="en-US" sz="1100"/>
            <a:t>Each data point represents a distinct kitchen in rural</a:t>
          </a:r>
          <a:r>
            <a:rPr lang="en-US" sz="1100" baseline="0"/>
            <a:t> southern India.</a:t>
          </a:r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/>
            <a:t>-Ventilation</a:t>
          </a:r>
          <a:r>
            <a:rPr lang="en-US" sz="1100" baseline="0"/>
            <a:t> rates were measured using the tracer decay method as described in </a:t>
          </a:r>
          <a:r>
            <a:rPr lang="en-US">
              <a:effectLst/>
            </a:rPr>
            <a:t>Cowlin, S. C. (2005). Tracer Decay for Determining Kitchen Ventilation Rates in San Lorenzo, Guatemala. </a:t>
          </a:r>
          <a:r>
            <a:rPr lang="en-US" i="1">
              <a:effectLst/>
            </a:rPr>
            <a:t>Maxwell Student Projects, Max-04-4, EHS, School of Public Health, University of California, Berkeley</a:t>
          </a:r>
          <a:r>
            <a:rPr lang="en-US">
              <a:effectLst/>
            </a:rPr>
            <a:t>, </a:t>
          </a:r>
          <a:r>
            <a:rPr lang="en-US" i="1">
              <a:effectLst/>
            </a:rPr>
            <a:t>1</a:t>
          </a:r>
          <a:r>
            <a:rPr lang="en-US">
              <a:effectLst/>
            </a:rPr>
            <a:t>, 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>
              <a:effectLst/>
            </a:rPr>
            <a:t>- Kitchen volumes</a:t>
          </a:r>
          <a:r>
            <a:rPr lang="en-US" baseline="0">
              <a:effectLst/>
            </a:rPr>
            <a:t> were measured using measuring tape and basic geometric principles.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zoomScale="120" zoomScaleNormal="120" workbookViewId="0">
      <selection activeCell="G19" sqref="G19"/>
    </sheetView>
  </sheetViews>
  <sheetFormatPr baseColWidth="10" defaultRowHeight="16" x14ac:dyDescent="0.2"/>
  <cols>
    <col min="1" max="1" width="9.5" customWidth="1"/>
    <col min="2" max="2" width="17" customWidth="1"/>
    <col min="3" max="3" width="16" customWidth="1"/>
    <col min="4" max="4" width="18" bestFit="1" customWidth="1"/>
  </cols>
  <sheetData>
    <row r="1" spans="1:17" x14ac:dyDescent="0.2">
      <c r="B1" s="1" t="s">
        <v>0</v>
      </c>
      <c r="C1" s="5" t="s">
        <v>4</v>
      </c>
      <c r="D1" t="s">
        <v>10</v>
      </c>
    </row>
    <row r="3" spans="1:17" x14ac:dyDescent="0.2">
      <c r="B3" t="s">
        <v>9</v>
      </c>
      <c r="C3" t="s">
        <v>9</v>
      </c>
      <c r="D3" t="s">
        <v>11</v>
      </c>
      <c r="N3" s="2"/>
      <c r="P3" s="2"/>
      <c r="Q3" s="2"/>
    </row>
    <row r="4" spans="1:17" x14ac:dyDescent="0.2">
      <c r="A4" s="6" t="s">
        <v>5</v>
      </c>
      <c r="B4" s="7">
        <f t="shared" ref="B4:C4" si="0">AVERAGE(B12:B73)</f>
        <v>18.712748062500001</v>
      </c>
      <c r="C4" s="7">
        <f t="shared" si="0"/>
        <v>33.545375299145299</v>
      </c>
      <c r="D4" s="7">
        <f>AVERAGE(D12:D71)</f>
        <v>20.099760654166662</v>
      </c>
      <c r="N4" s="2"/>
      <c r="P4" s="2"/>
      <c r="Q4" s="2"/>
    </row>
    <row r="5" spans="1:17" x14ac:dyDescent="0.2">
      <c r="A5" s="6" t="s">
        <v>1</v>
      </c>
      <c r="B5" s="7">
        <f t="shared" ref="B5:C5" si="1">STDEV(B12:B73)</f>
        <v>5.7673785802942863</v>
      </c>
      <c r="C5" s="7">
        <f t="shared" si="1"/>
        <v>13.377053372609693</v>
      </c>
      <c r="D5" s="7">
        <f>STDEV(D12:D71)</f>
        <v>11.759673545879995</v>
      </c>
      <c r="N5" s="2"/>
      <c r="P5" s="2"/>
      <c r="Q5" s="2"/>
    </row>
    <row r="6" spans="1:17" x14ac:dyDescent="0.2">
      <c r="A6" s="6" t="s">
        <v>6</v>
      </c>
      <c r="B6" s="9">
        <f t="shared" ref="B6:C6" si="2">COUNT(B12:B73)</f>
        <v>40</v>
      </c>
      <c r="C6" s="9">
        <f t="shared" si="2"/>
        <v>15</v>
      </c>
      <c r="D6" s="9">
        <f>COUNT(D12:D71)</f>
        <v>60</v>
      </c>
      <c r="N6" s="2"/>
      <c r="P6" s="2"/>
      <c r="Q6" s="2"/>
    </row>
    <row r="7" spans="1:17" x14ac:dyDescent="0.2">
      <c r="A7" s="6" t="s">
        <v>2</v>
      </c>
      <c r="B7" s="8">
        <f t="shared" ref="B7:C7" si="3">MIN(B12:B73)</f>
        <v>5.6997999999999998</v>
      </c>
      <c r="C7" s="8">
        <f t="shared" si="3"/>
        <v>17</v>
      </c>
      <c r="D7" s="8">
        <f>MIN(D12:D71)</f>
        <v>5.0206049999999998</v>
      </c>
      <c r="N7" s="2"/>
      <c r="P7" s="2"/>
      <c r="Q7" s="2"/>
    </row>
    <row r="8" spans="1:17" x14ac:dyDescent="0.2">
      <c r="A8" s="6" t="s">
        <v>3</v>
      </c>
      <c r="B8" s="8">
        <f t="shared" ref="B8:C8" si="4">MAX(B12:B73)</f>
        <v>36.747500000000002</v>
      </c>
      <c r="C8" s="8">
        <f t="shared" si="4"/>
        <v>65</v>
      </c>
      <c r="D8" s="8">
        <f>MAX(D12:D71)</f>
        <v>69.510419999999996</v>
      </c>
      <c r="N8" s="2"/>
      <c r="P8" s="2"/>
      <c r="Q8" s="2"/>
    </row>
    <row r="9" spans="1:17" x14ac:dyDescent="0.2">
      <c r="A9" s="6" t="s">
        <v>7</v>
      </c>
      <c r="B9" s="8">
        <f t="shared" ref="B9:C9" si="5">GEOMEAN(B12:B73)</f>
        <v>17.830006767674735</v>
      </c>
      <c r="C9" s="8">
        <f t="shared" si="5"/>
        <v>31.301910917670178</v>
      </c>
      <c r="D9" s="8">
        <f>GEOMEAN(D12:D71)</f>
        <v>17.317148237790931</v>
      </c>
      <c r="N9" s="2"/>
      <c r="P9" s="2"/>
      <c r="Q9" s="2"/>
    </row>
    <row r="10" spans="1:17" x14ac:dyDescent="0.2">
      <c r="A10" s="6" t="s">
        <v>8</v>
      </c>
      <c r="B10" s="8">
        <f t="shared" ref="B10:C10" si="6">MEDIAN(B12:B73)</f>
        <v>18.107500000000002</v>
      </c>
      <c r="C10" s="8">
        <f t="shared" si="6"/>
        <v>30.606499999999997</v>
      </c>
      <c r="D10" s="8">
        <f>MEDIAN(D12:D71)</f>
        <v>16.9904425</v>
      </c>
      <c r="N10" s="2"/>
      <c r="P10" s="2"/>
      <c r="Q10" s="2"/>
    </row>
    <row r="11" spans="1:17" x14ac:dyDescent="0.2">
      <c r="A11" s="6"/>
      <c r="B11" s="8"/>
      <c r="N11" s="2"/>
      <c r="P11" s="2"/>
      <c r="Q11" s="2"/>
    </row>
    <row r="12" spans="1:17" x14ac:dyDescent="0.2">
      <c r="B12" s="2">
        <v>18.449987499999999</v>
      </c>
      <c r="C12" s="3">
        <v>22.728999999999999</v>
      </c>
      <c r="D12" s="2">
        <v>12</v>
      </c>
      <c r="N12" s="2"/>
      <c r="P12" s="2"/>
      <c r="Q12" s="2"/>
    </row>
    <row r="13" spans="1:17" x14ac:dyDescent="0.2">
      <c r="B13" s="2">
        <v>15.384616666666666</v>
      </c>
      <c r="C13" s="4">
        <v>41.831800000000001</v>
      </c>
      <c r="D13" s="2">
        <v>12.03327</v>
      </c>
    </row>
    <row r="14" spans="1:17" x14ac:dyDescent="0.2">
      <c r="B14" s="2">
        <v>5.6997999999999998</v>
      </c>
      <c r="C14" s="4">
        <v>27.525400000000001</v>
      </c>
      <c r="D14" s="2">
        <v>10.68756</v>
      </c>
    </row>
    <row r="15" spans="1:17" x14ac:dyDescent="0.2">
      <c r="B15" s="2">
        <v>14.914863333333333</v>
      </c>
      <c r="C15" s="4">
        <v>20.346</v>
      </c>
      <c r="D15" s="2">
        <v>7.8719999999999999</v>
      </c>
    </row>
    <row r="16" spans="1:17" x14ac:dyDescent="0.2">
      <c r="B16" s="2">
        <v>17.63062</v>
      </c>
      <c r="C16" s="4">
        <v>24</v>
      </c>
      <c r="D16" s="2">
        <v>11.04096</v>
      </c>
    </row>
    <row r="17" spans="2:10" x14ac:dyDescent="0.2">
      <c r="B17" s="2">
        <v>23.055</v>
      </c>
      <c r="C17" s="4">
        <v>52.019333333333329</v>
      </c>
      <c r="D17" s="2">
        <v>48.32</v>
      </c>
    </row>
    <row r="18" spans="2:10" x14ac:dyDescent="0.2">
      <c r="B18" s="2">
        <v>15.640499999999998</v>
      </c>
      <c r="C18" s="4">
        <v>65</v>
      </c>
      <c r="D18" s="2">
        <v>42.275939999999991</v>
      </c>
    </row>
    <row r="19" spans="2:10" x14ac:dyDescent="0.2">
      <c r="B19" s="2">
        <v>11.248083333333334</v>
      </c>
      <c r="C19" s="4">
        <v>44.404499999999999</v>
      </c>
      <c r="D19" s="2">
        <v>37.195324999999997</v>
      </c>
    </row>
    <row r="20" spans="2:10" x14ac:dyDescent="0.2">
      <c r="B20" s="2">
        <v>21.188166666666667</v>
      </c>
      <c r="C20" s="4">
        <v>17</v>
      </c>
      <c r="D20" s="2">
        <v>25.440999999999999</v>
      </c>
    </row>
    <row r="21" spans="2:10" x14ac:dyDescent="0.2">
      <c r="B21" s="2">
        <v>19.103200000000001</v>
      </c>
      <c r="C21" s="4">
        <v>25.423749999999998</v>
      </c>
      <c r="D21" s="2">
        <v>20.738025000000004</v>
      </c>
    </row>
    <row r="22" spans="2:10" x14ac:dyDescent="0.2">
      <c r="B22" s="2">
        <v>15.722900000000003</v>
      </c>
      <c r="C22" s="4">
        <v>22</v>
      </c>
      <c r="D22" s="2">
        <v>26.305551999999999</v>
      </c>
    </row>
    <row r="23" spans="2:10" x14ac:dyDescent="0.2">
      <c r="B23" s="2">
        <v>11.65521</v>
      </c>
      <c r="C23" s="4">
        <v>30.606499999999997</v>
      </c>
      <c r="D23" s="2">
        <v>28.677473999999997</v>
      </c>
    </row>
    <row r="24" spans="2:10" x14ac:dyDescent="0.2">
      <c r="B24" s="2">
        <v>31.720666666666698</v>
      </c>
      <c r="C24" s="4">
        <v>30.677750000000003</v>
      </c>
      <c r="D24" s="2">
        <v>14.554848000000002</v>
      </c>
    </row>
    <row r="25" spans="2:10" x14ac:dyDescent="0.2">
      <c r="B25" s="2">
        <v>14.3712</v>
      </c>
      <c r="C25" s="4">
        <v>40.545000000000002</v>
      </c>
      <c r="D25" s="2">
        <v>30.046799999999998</v>
      </c>
    </row>
    <row r="26" spans="2:10" x14ac:dyDescent="0.2">
      <c r="B26" s="2">
        <v>19.729266666666668</v>
      </c>
      <c r="C26" s="4">
        <v>39.071596153846151</v>
      </c>
      <c r="D26" s="2">
        <v>39.393899999999995</v>
      </c>
    </row>
    <row r="27" spans="2:10" x14ac:dyDescent="0.2">
      <c r="B27" s="2">
        <v>24.504999999999999</v>
      </c>
      <c r="D27" s="2">
        <v>19.796252000000003</v>
      </c>
    </row>
    <row r="28" spans="2:10" x14ac:dyDescent="0.2">
      <c r="B28" s="2">
        <v>11.705225</v>
      </c>
      <c r="D28" s="2">
        <v>22.934450000000002</v>
      </c>
    </row>
    <row r="29" spans="2:10" x14ac:dyDescent="0.2">
      <c r="B29" s="2">
        <v>18.434995000000001</v>
      </c>
      <c r="D29" s="2">
        <v>36.526605000000011</v>
      </c>
      <c r="G29" s="2"/>
      <c r="I29" s="2"/>
      <c r="J29" s="2"/>
    </row>
    <row r="30" spans="2:10" x14ac:dyDescent="0.2">
      <c r="B30" s="2">
        <v>36.747500000000002</v>
      </c>
      <c r="D30" s="2">
        <v>12.914999999999999</v>
      </c>
    </row>
    <row r="31" spans="2:10" x14ac:dyDescent="0.2">
      <c r="B31" s="2">
        <v>23.684950000000001</v>
      </c>
      <c r="D31" s="2">
        <v>16.937884999999998</v>
      </c>
    </row>
    <row r="32" spans="2:10" x14ac:dyDescent="0.2">
      <c r="B32" s="2">
        <v>13.393060000000002</v>
      </c>
      <c r="D32" s="2">
        <v>17.869800000000001</v>
      </c>
    </row>
    <row r="33" spans="2:4" x14ac:dyDescent="0.2">
      <c r="B33" s="2">
        <v>20.655041666666666</v>
      </c>
      <c r="D33" s="2">
        <v>14.964056999999999</v>
      </c>
    </row>
    <row r="34" spans="2:4" x14ac:dyDescent="0.2">
      <c r="B34" s="2">
        <v>18.356000000000002</v>
      </c>
      <c r="D34" s="2">
        <v>8.9989900000000009</v>
      </c>
    </row>
    <row r="35" spans="2:4" x14ac:dyDescent="0.2">
      <c r="B35" s="2">
        <v>15.005299999999998</v>
      </c>
      <c r="D35" s="2">
        <v>14.806559999999999</v>
      </c>
    </row>
    <row r="36" spans="2:4" x14ac:dyDescent="0.2">
      <c r="B36" s="2">
        <v>20.931999999999999</v>
      </c>
      <c r="D36" s="2">
        <v>16.014899999999997</v>
      </c>
    </row>
    <row r="37" spans="2:4" x14ac:dyDescent="0.2">
      <c r="B37" s="2">
        <v>26.802</v>
      </c>
      <c r="D37" s="2">
        <v>16.783200000000004</v>
      </c>
    </row>
    <row r="38" spans="2:4" x14ac:dyDescent="0.2">
      <c r="B38" s="2">
        <v>25.794175000000003</v>
      </c>
      <c r="D38" s="2">
        <v>15.403830750000004</v>
      </c>
    </row>
    <row r="39" spans="2:4" x14ac:dyDescent="0.2">
      <c r="B39" s="2">
        <v>23.737100000000002</v>
      </c>
      <c r="D39" s="2">
        <v>10.4811</v>
      </c>
    </row>
    <row r="40" spans="2:4" x14ac:dyDescent="0.2">
      <c r="B40" s="2">
        <v>23.238729999999997</v>
      </c>
      <c r="D40" s="2">
        <v>9.6014400000000002</v>
      </c>
    </row>
    <row r="41" spans="2:4" x14ac:dyDescent="0.2">
      <c r="B41" s="2">
        <v>17.719709999999999</v>
      </c>
      <c r="D41" s="2">
        <v>22.41</v>
      </c>
    </row>
    <row r="42" spans="2:4" x14ac:dyDescent="0.2">
      <c r="B42" s="2">
        <v>17.605129999999999</v>
      </c>
      <c r="D42" s="2">
        <v>11.543200000000001</v>
      </c>
    </row>
    <row r="43" spans="2:4" x14ac:dyDescent="0.2">
      <c r="B43" s="2">
        <v>21.5046</v>
      </c>
      <c r="D43" s="2">
        <v>27.590679999999995</v>
      </c>
    </row>
    <row r="44" spans="2:4" x14ac:dyDescent="0.2">
      <c r="B44" s="2">
        <v>13.734740000000002</v>
      </c>
      <c r="D44" s="2">
        <v>19.961631999999998</v>
      </c>
    </row>
    <row r="45" spans="2:4" x14ac:dyDescent="0.2">
      <c r="B45" s="2">
        <v>16.79224</v>
      </c>
      <c r="D45" s="2">
        <v>18.555074999999999</v>
      </c>
    </row>
    <row r="46" spans="2:4" x14ac:dyDescent="0.2">
      <c r="B46" s="2">
        <v>17.859000000000002</v>
      </c>
      <c r="D46" s="2">
        <v>17.042999999999999</v>
      </c>
    </row>
    <row r="47" spans="2:4" x14ac:dyDescent="0.2">
      <c r="B47" s="2">
        <v>20.138655</v>
      </c>
      <c r="D47" s="2">
        <v>21.974309499999997</v>
      </c>
    </row>
    <row r="48" spans="2:4" x14ac:dyDescent="0.2">
      <c r="B48" s="2">
        <v>16.132100000000001</v>
      </c>
      <c r="D48" s="2">
        <v>69.510419999999996</v>
      </c>
    </row>
    <row r="49" spans="2:4" x14ac:dyDescent="0.2">
      <c r="B49" s="2">
        <v>11.72326</v>
      </c>
      <c r="D49" s="2">
        <v>26.550599999999996</v>
      </c>
    </row>
    <row r="50" spans="2:4" x14ac:dyDescent="0.2">
      <c r="B50" s="2">
        <v>15.142129999999998</v>
      </c>
      <c r="D50" s="2">
        <v>11.919960000000001</v>
      </c>
    </row>
    <row r="51" spans="2:4" x14ac:dyDescent="0.2">
      <c r="B51" s="2">
        <v>21.653200000000002</v>
      </c>
      <c r="D51" s="2">
        <v>34.656000000000006</v>
      </c>
    </row>
    <row r="52" spans="2:4" x14ac:dyDescent="0.2">
      <c r="D52" s="2">
        <v>26.432550000000003</v>
      </c>
    </row>
    <row r="53" spans="2:4" x14ac:dyDescent="0.2">
      <c r="D53" s="2">
        <v>21.549820499999999</v>
      </c>
    </row>
    <row r="54" spans="2:4" x14ac:dyDescent="0.2">
      <c r="D54" s="2">
        <v>7.4358000000000004</v>
      </c>
    </row>
    <row r="55" spans="2:4" x14ac:dyDescent="0.2">
      <c r="D55" s="2">
        <v>19.182799999999993</v>
      </c>
    </row>
    <row r="56" spans="2:4" x14ac:dyDescent="0.2">
      <c r="D56" s="2">
        <v>6.6429879999999999</v>
      </c>
    </row>
    <row r="57" spans="2:4" x14ac:dyDescent="0.2">
      <c r="D57" s="2">
        <v>11.907</v>
      </c>
    </row>
    <row r="58" spans="2:4" x14ac:dyDescent="0.2">
      <c r="D58" s="2">
        <v>15.254634999999999</v>
      </c>
    </row>
    <row r="59" spans="2:4" x14ac:dyDescent="0.2">
      <c r="D59" s="2">
        <v>21.832997999999996</v>
      </c>
    </row>
    <row r="60" spans="2:4" x14ac:dyDescent="0.2">
      <c r="D60" s="2">
        <v>9.48766</v>
      </c>
    </row>
    <row r="61" spans="2:4" x14ac:dyDescent="0.2">
      <c r="D61" s="2">
        <v>7.4702249999999992</v>
      </c>
    </row>
    <row r="62" spans="2:4" x14ac:dyDescent="0.2">
      <c r="D62" s="2">
        <v>7.8483410000000005</v>
      </c>
    </row>
    <row r="63" spans="2:4" x14ac:dyDescent="0.2">
      <c r="B63" s="2"/>
      <c r="D63" s="2">
        <v>16.443488000000002</v>
      </c>
    </row>
    <row r="64" spans="2:4" x14ac:dyDescent="0.2">
      <c r="B64" s="2"/>
      <c r="D64" s="2">
        <v>5.0206049999999998</v>
      </c>
    </row>
    <row r="65" spans="4:4" x14ac:dyDescent="0.2">
      <c r="D65" s="2">
        <v>10.114532999999998</v>
      </c>
    </row>
    <row r="66" spans="4:4" x14ac:dyDescent="0.2">
      <c r="D66" s="2">
        <v>15.432024</v>
      </c>
    </row>
    <row r="67" spans="4:4" x14ac:dyDescent="0.2">
      <c r="D67" s="2">
        <v>24.956295000000001</v>
      </c>
    </row>
    <row r="68" spans="4:4" x14ac:dyDescent="0.2">
      <c r="D68" s="2">
        <v>35.187628499999995</v>
      </c>
    </row>
    <row r="69" spans="4:4" x14ac:dyDescent="0.2">
      <c r="D69" s="2">
        <v>30.804000000000006</v>
      </c>
    </row>
    <row r="70" spans="4:4" x14ac:dyDescent="0.2">
      <c r="D70" s="2">
        <v>23.214848</v>
      </c>
    </row>
    <row r="71" spans="4:4" x14ac:dyDescent="0.2">
      <c r="D71" s="2">
        <v>7.4358000000000004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MJ</cp:lastModifiedBy>
  <dcterms:created xsi:type="dcterms:W3CDTF">2018-01-18T01:26:23Z</dcterms:created>
  <dcterms:modified xsi:type="dcterms:W3CDTF">2018-01-18T21:39:49Z</dcterms:modified>
</cp:coreProperties>
</file>